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ドリラースコア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<sst xmlns="http://schemas.openxmlformats.org/spreadsheetml/2006/main" count="23" uniqueCount="23">
  <si>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</t>
  </si>
  <si>
    <t>score</t>
  </si>
  <si>
    <t>地底人</t>
  </si>
  <si>
    <t>地底人点</t>
  </si>
  <si>
    <t>ＡＩＲ数</t>
  </si>
  <si>
    <t>ＡＩＲ累計点</t>
  </si>
  <si>
    <t>エリア間ＡＩＲ点</t>
  </si>
  <si>
    <t>ＡＩＲＡＬＬ</t>
  </si>
  <si>
    <t>称号</t>
  </si>
  <si>
    <t>タイムボーナス</t>
  </si>
  <si>
    <t>残機ボーナス</t>
  </si>
  <si>
    <t>total</t>
  </si>
  <si>
    <t>エリア間点</t>
  </si>
  <si>
    <t>エリア間ブロック点</t>
  </si>
  <si>
    <t>clear点</t>
  </si>
  <si>
    <t>地底人累計</t>
  </si>
  <si>
    <t>地底人累計点</t>
  </si>
  <si>
    <t>色数</t>
  </si>
  <si>
    <t>( 残４ )</t>
  </si>
  <si>
    <t>( 4'49"13 )</t>
  </si>
  <si>
    <t>４色面平均</t>
  </si>
  <si>
    <t>３色面平均</t>
  </si>
  <si>
    <t>２色面平均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</si>
</sst>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17" sqref="K17"/>
    </sheetView>
  </sheetViews>
  <sheetFormatPr defaultColWidth="9.00390625" defaultRowHeight="13.5"/>
  <cols>
    <col min="1" max="1" width="12.875" style="0" bestFit="1" customWidth="1"/>
    <col min="2" max="2" width="9.50390625" style="0" bestFit="1" customWidth="1"/>
    <col min="3" max="3" width="10.00390625" style="0" bestFit="1" customWidth="1"/>
    <col min="4" max="4" width="10.50390625" style="0" bestFit="1" customWidth="1"/>
    <col min="5" max="5" width="12.375" style="0" bestFit="1" customWidth="1"/>
    <col min="7" max="7" width="10.00390625" style="0" bestFit="1" customWidth="1"/>
    <col min="8" max="8" width="12.75390625" style="0" bestFit="1" customWidth="1"/>
    <col min="9" max="9" width="9.50390625" style="0" bestFit="1" customWidth="1"/>
    <col min="10" max="10" width="15.50390625" style="0" bestFit="1" customWidth="1"/>
    <col min="11" max="11" width="4.875" style="0" bestFit="1" customWidth="1"/>
  </cols>
  <sheetData>
    <row r="1" spans="1:11" s="1" customFormat="1" ht="13.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12</v>
      </c>
      <c r="J1" s="1" t="s">
        <v>13</v>
      </c>
      <c r="K1" s="1" t="s">
        <v>17</v>
      </c>
    </row>
    <row r="2" spans="1:11" s="2" customFormat="1" ht="13.5">
      <c r="A2" s="2">
        <v>100</v>
      </c>
      <c r="B2" s="2">
        <v>22960</v>
      </c>
      <c r="C2" s="2">
        <f>A2*10</f>
        <v>1000</v>
      </c>
      <c r="D2" s="2">
        <v>2</v>
      </c>
      <c r="E2" s="2">
        <f>D2*765</f>
        <v>1530</v>
      </c>
      <c r="F2" s="2">
        <v>15</v>
      </c>
      <c r="G2" s="2">
        <f>F2*(F2+1)*100/2</f>
        <v>12000</v>
      </c>
      <c r="H2" s="2">
        <f>G2</f>
        <v>12000</v>
      </c>
      <c r="I2" s="2">
        <f>B2</f>
        <v>22960</v>
      </c>
      <c r="J2" s="2">
        <f>I2-C2-E2-H2</f>
        <v>8430</v>
      </c>
      <c r="K2" s="2">
        <v>4</v>
      </c>
    </row>
    <row r="3" spans="1:11" s="2" customFormat="1" ht="13.5">
      <c r="A3" s="2">
        <f>A2+100</f>
        <v>200</v>
      </c>
      <c r="B3" s="2">
        <v>62510</v>
      </c>
      <c r="C3" s="2">
        <f aca="true" t="shared" si="0" ref="C3:C11">A3*10</f>
        <v>2000</v>
      </c>
      <c r="D3" s="2">
        <v>2</v>
      </c>
      <c r="E3" s="2">
        <f aca="true" t="shared" si="1" ref="E3:E11">D3*765</f>
        <v>1530</v>
      </c>
      <c r="F3" s="2">
        <v>26</v>
      </c>
      <c r="G3" s="2">
        <f aca="true" t="shared" si="2" ref="G3:G11">F3*(F3+1)*100/2</f>
        <v>35100</v>
      </c>
      <c r="H3" s="2">
        <f>G3-G2</f>
        <v>23100</v>
      </c>
      <c r="I3" s="2">
        <f>B3-B2</f>
        <v>39550</v>
      </c>
      <c r="J3" s="2">
        <f>I3-C3-E3-H3</f>
        <v>12920</v>
      </c>
      <c r="K3" s="2">
        <v>3</v>
      </c>
    </row>
    <row r="4" spans="1:11" s="2" customFormat="1" ht="13.5">
      <c r="A4" s="2">
        <f aca="true" t="shared" si="3" ref="A4:A11">A3+100</f>
        <v>300</v>
      </c>
      <c r="B4" s="2">
        <v>100995</v>
      </c>
      <c r="C4" s="2">
        <f t="shared" si="0"/>
        <v>3000</v>
      </c>
      <c r="D4" s="2">
        <v>1</v>
      </c>
      <c r="E4" s="2">
        <f t="shared" si="1"/>
        <v>765</v>
      </c>
      <c r="F4" s="2">
        <v>35</v>
      </c>
      <c r="G4" s="2">
        <f t="shared" si="2"/>
        <v>63000</v>
      </c>
      <c r="H4" s="2">
        <f aca="true" t="shared" si="4" ref="H4:H11">G4-G3</f>
        <v>27900</v>
      </c>
      <c r="I4" s="2">
        <f aca="true" t="shared" si="5" ref="I4:I11">B4-B3</f>
        <v>38485</v>
      </c>
      <c r="J4" s="2">
        <f aca="true" t="shared" si="6" ref="J4:J11">I4-C4-E4-H4</f>
        <v>6820</v>
      </c>
      <c r="K4" s="2">
        <v>4</v>
      </c>
    </row>
    <row r="5" spans="1:11" s="2" customFormat="1" ht="13.5">
      <c r="A5" s="2">
        <f t="shared" si="3"/>
        <v>400</v>
      </c>
      <c r="B5" s="2">
        <v>142255</v>
      </c>
      <c r="C5" s="2">
        <f t="shared" si="0"/>
        <v>4000</v>
      </c>
      <c r="D5" s="2">
        <v>2</v>
      </c>
      <c r="E5" s="2">
        <f t="shared" si="1"/>
        <v>1530</v>
      </c>
      <c r="F5" s="2">
        <v>42</v>
      </c>
      <c r="G5" s="2">
        <f t="shared" si="2"/>
        <v>90300</v>
      </c>
      <c r="H5" s="2">
        <f t="shared" si="4"/>
        <v>27300</v>
      </c>
      <c r="I5" s="2">
        <f t="shared" si="5"/>
        <v>41260</v>
      </c>
      <c r="J5" s="2">
        <f t="shared" si="6"/>
        <v>8430</v>
      </c>
      <c r="K5" s="2">
        <v>4</v>
      </c>
    </row>
    <row r="6" spans="1:11" s="2" customFormat="1" ht="13.5">
      <c r="A6" s="2">
        <f t="shared" si="3"/>
        <v>500</v>
      </c>
      <c r="B6" s="2">
        <v>213230</v>
      </c>
      <c r="C6" s="2">
        <f t="shared" si="0"/>
        <v>5000</v>
      </c>
      <c r="D6" s="2">
        <v>3</v>
      </c>
      <c r="E6" s="2">
        <f t="shared" si="1"/>
        <v>2295</v>
      </c>
      <c r="F6" s="2">
        <v>51</v>
      </c>
      <c r="G6" s="2">
        <f t="shared" si="2"/>
        <v>132600</v>
      </c>
      <c r="H6" s="2">
        <f t="shared" si="4"/>
        <v>42300</v>
      </c>
      <c r="I6" s="2">
        <f t="shared" si="5"/>
        <v>70975</v>
      </c>
      <c r="J6" s="2">
        <f t="shared" si="6"/>
        <v>21380</v>
      </c>
      <c r="K6" s="2">
        <v>2</v>
      </c>
    </row>
    <row r="7" spans="1:11" s="2" customFormat="1" ht="13.5">
      <c r="A7" s="2">
        <f t="shared" si="3"/>
        <v>600</v>
      </c>
      <c r="B7" s="2">
        <v>266865</v>
      </c>
      <c r="C7" s="2">
        <f t="shared" si="0"/>
        <v>6000</v>
      </c>
      <c r="D7" s="2">
        <v>3</v>
      </c>
      <c r="E7" s="2">
        <f t="shared" si="1"/>
        <v>2295</v>
      </c>
      <c r="F7" s="2">
        <v>58</v>
      </c>
      <c r="G7" s="2">
        <f t="shared" si="2"/>
        <v>171100</v>
      </c>
      <c r="H7" s="2">
        <f t="shared" si="4"/>
        <v>38500</v>
      </c>
      <c r="I7" s="2">
        <f t="shared" si="5"/>
        <v>53635</v>
      </c>
      <c r="J7" s="2">
        <f t="shared" si="6"/>
        <v>6840</v>
      </c>
      <c r="K7" s="2">
        <v>4</v>
      </c>
    </row>
    <row r="8" spans="1:11" s="2" customFormat="1" ht="13.5">
      <c r="A8" s="2">
        <f t="shared" si="3"/>
        <v>700</v>
      </c>
      <c r="B8" s="2">
        <v>323630</v>
      </c>
      <c r="C8" s="2">
        <f t="shared" si="0"/>
        <v>7000</v>
      </c>
      <c r="D8" s="2">
        <v>3</v>
      </c>
      <c r="E8" s="2">
        <f t="shared" si="1"/>
        <v>2295</v>
      </c>
      <c r="F8" s="2">
        <v>64</v>
      </c>
      <c r="G8" s="2">
        <f t="shared" si="2"/>
        <v>208000</v>
      </c>
      <c r="H8" s="2">
        <f t="shared" si="4"/>
        <v>36900</v>
      </c>
      <c r="I8" s="2">
        <f t="shared" si="5"/>
        <v>56765</v>
      </c>
      <c r="J8" s="2">
        <f t="shared" si="6"/>
        <v>10570</v>
      </c>
      <c r="K8" s="2">
        <v>3</v>
      </c>
    </row>
    <row r="9" spans="1:11" s="2" customFormat="1" ht="13.5">
      <c r="A9" s="2">
        <f t="shared" si="3"/>
        <v>800</v>
      </c>
      <c r="B9" s="2">
        <v>386570</v>
      </c>
      <c r="C9" s="2">
        <f t="shared" si="0"/>
        <v>8000</v>
      </c>
      <c r="D9" s="2">
        <v>2</v>
      </c>
      <c r="E9" s="2">
        <f t="shared" si="1"/>
        <v>1530</v>
      </c>
      <c r="F9" s="2">
        <v>70</v>
      </c>
      <c r="G9" s="2">
        <f t="shared" si="2"/>
        <v>248500</v>
      </c>
      <c r="H9" s="2">
        <f t="shared" si="4"/>
        <v>40500</v>
      </c>
      <c r="I9" s="2">
        <f t="shared" si="5"/>
        <v>62940</v>
      </c>
      <c r="J9" s="2">
        <f t="shared" si="6"/>
        <v>12910</v>
      </c>
      <c r="K9" s="2">
        <v>3</v>
      </c>
    </row>
    <row r="10" spans="1:11" s="2" customFormat="1" ht="13.5">
      <c r="A10" s="2">
        <f t="shared" si="3"/>
        <v>900</v>
      </c>
      <c r="B10" s="2">
        <v>443055</v>
      </c>
      <c r="C10" s="2">
        <f t="shared" si="0"/>
        <v>9000</v>
      </c>
      <c r="D10" s="2">
        <v>3</v>
      </c>
      <c r="E10" s="2">
        <f t="shared" si="1"/>
        <v>2295</v>
      </c>
      <c r="F10" s="2">
        <v>75</v>
      </c>
      <c r="G10" s="2">
        <f t="shared" si="2"/>
        <v>285000</v>
      </c>
      <c r="H10" s="2">
        <f t="shared" si="4"/>
        <v>36500</v>
      </c>
      <c r="I10" s="2">
        <f t="shared" si="5"/>
        <v>56485</v>
      </c>
      <c r="J10" s="2">
        <f t="shared" si="6"/>
        <v>8690</v>
      </c>
      <c r="K10" s="2">
        <v>4</v>
      </c>
    </row>
    <row r="11" spans="1:11" s="2" customFormat="1" ht="13.5">
      <c r="A11" s="2">
        <f t="shared" si="3"/>
        <v>1000</v>
      </c>
      <c r="B11" s="2">
        <v>501245</v>
      </c>
      <c r="C11" s="2">
        <f t="shared" si="0"/>
        <v>10000</v>
      </c>
      <c r="D11" s="2">
        <v>2</v>
      </c>
      <c r="E11" s="2">
        <f t="shared" si="1"/>
        <v>1530</v>
      </c>
      <c r="F11" s="2">
        <v>80</v>
      </c>
      <c r="G11" s="2">
        <f t="shared" si="2"/>
        <v>324000</v>
      </c>
      <c r="H11" s="2">
        <f t="shared" si="4"/>
        <v>39000</v>
      </c>
      <c r="I11" s="2">
        <f t="shared" si="5"/>
        <v>58190</v>
      </c>
      <c r="J11" s="2">
        <f t="shared" si="6"/>
        <v>7660</v>
      </c>
      <c r="K11" s="2">
        <v>4</v>
      </c>
    </row>
    <row r="13" spans="1:11" ht="13.5">
      <c r="A13" s="1" t="s">
        <v>10</v>
      </c>
      <c r="B13" s="2">
        <v>120000</v>
      </c>
      <c r="C13" s="1" t="s">
        <v>18</v>
      </c>
      <c r="D13" s="1" t="s">
        <v>15</v>
      </c>
      <c r="E13" s="1" t="s">
        <v>16</v>
      </c>
      <c r="I13" t="s">
        <v>20</v>
      </c>
      <c r="J13" s="3">
        <f>(J2+J4+J5+J7+J10+J11)/6</f>
        <v>7811.666666666667</v>
      </c>
      <c r="K13">
        <v>4</v>
      </c>
    </row>
    <row r="14" spans="1:11" ht="13.5">
      <c r="A14" s="1" t="s">
        <v>9</v>
      </c>
      <c r="B14" s="2">
        <v>155450</v>
      </c>
      <c r="C14" s="1" t="s">
        <v>19</v>
      </c>
      <c r="D14" s="2">
        <f>D2+D3+D4+D5+D6+D7+D8+D9+D10+D11</f>
        <v>23</v>
      </c>
      <c r="E14" s="2">
        <f>D14*765</f>
        <v>17595</v>
      </c>
      <c r="I14" t="s">
        <v>21</v>
      </c>
      <c r="J14" s="3">
        <f>(J3+J8+J9)/3</f>
        <v>12133.333333333334</v>
      </c>
      <c r="K14">
        <v>3</v>
      </c>
    </row>
    <row r="15" spans="1:11" ht="13.5">
      <c r="A15" s="1" t="s">
        <v>7</v>
      </c>
      <c r="B15" s="2">
        <v>50000</v>
      </c>
      <c r="I15" t="s">
        <v>22</v>
      </c>
      <c r="J15" s="3">
        <f>J6</f>
        <v>21380</v>
      </c>
      <c r="K15">
        <v>2</v>
      </c>
    </row>
    <row r="16" spans="1:2" ht="13.5">
      <c r="A16" s="1" t="s">
        <v>8</v>
      </c>
      <c r="B16" s="2">
        <v>300000</v>
      </c>
    </row>
    <row r="18" spans="1:2" ht="13.5">
      <c r="A18" s="1" t="s">
        <v>11</v>
      </c>
      <c r="B18" s="2">
        <f>B11+B13+B14+B15+B16</f>
        <v>1126695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凪瀬悠輝</dc:creator>
  <cp:keywords/>
  <dc:description/>
  <cp:lastModifiedBy>凪瀬悠輝</cp:lastModifiedBy>
  <dcterms:created xsi:type="dcterms:W3CDTF">2000-11-03T23:22:37Z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